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18. Planilha Execução Orçamentária\4. HCAMP Goiânia\2021\3. MARÇO\"/>
    </mc:Choice>
  </mc:AlternateContent>
  <xr:revisionPtr revIDLastSave="0" documentId="13_ncr:1_{E9E8B074-1D00-42B6-A741-C575BD371505}" xr6:coauthVersionLast="46" xr6:coauthVersionMax="46" xr10:uidLastSave="{00000000-0000-0000-0000-000000000000}"/>
  <bookViews>
    <workbookView xWindow="20370" yWindow="-120" windowWidth="24240" windowHeight="13140" xr2:uid="{43EFFF34-D404-4901-AF04-23B3298AF2C8}"/>
  </bookViews>
  <sheets>
    <sheet name="Execução Mensal - Março 2021" sheetId="1" r:id="rId1"/>
  </sheets>
  <definedNames>
    <definedName name="_xlnm.Print_Area" localSheetId="0">'Execução Mensal - Março 2021'!$A$1:$E$25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1" i="1"/>
  <c r="D11" i="1"/>
  <c r="E11" i="1"/>
  <c r="E12" i="1"/>
  <c r="C13" i="1"/>
  <c r="D17" i="1"/>
  <c r="E13" i="1"/>
  <c r="E14" i="1"/>
  <c r="E15" i="1"/>
  <c r="E16" i="1"/>
  <c r="B18" i="1"/>
  <c r="B20" i="1"/>
  <c r="B22" i="1"/>
  <c r="B23" i="1"/>
  <c r="B24" i="1"/>
</calcChain>
</file>

<file path=xl/sharedStrings.xml><?xml version="1.0" encoding="utf-8"?>
<sst xmlns="http://schemas.openxmlformats.org/spreadsheetml/2006/main" count="17" uniqueCount="17">
  <si>
    <t>SALDO</t>
  </si>
  <si>
    <t>Investimentos</t>
  </si>
  <si>
    <t>Insumos e despesas gerais</t>
  </si>
  <si>
    <t>Pessoal</t>
  </si>
  <si>
    <t>Despesas</t>
  </si>
  <si>
    <t>Contrato de gestão/Termo aditivo</t>
  </si>
  <si>
    <t>Receitas</t>
  </si>
  <si>
    <t>Realizado</t>
  </si>
  <si>
    <t>Realizado mar/2021</t>
  </si>
  <si>
    <t>Orçamento 2021</t>
  </si>
  <si>
    <t>1º semestre/2021</t>
  </si>
  <si>
    <t>PLANILHA DE EXECUCÃO ORÇAMENTARIA - COMPETÊNCIA: MARÇO/2021</t>
  </si>
  <si>
    <t>Valor do repasse mensal do Contrato de Gestão / Termo Aditivo: R$ 9.564.376,95</t>
  </si>
  <si>
    <t xml:space="preserve">Vigência do Contrato de Gestão / Termo Aditivo: 02/03/2021 a 02/07/2021 </t>
  </si>
  <si>
    <t>Contrato de Gestão nº: Contrato Nº 02/2021 - SES</t>
  </si>
  <si>
    <t>Unidade gerida: Hospital de Campanha para Enfrentamento do Coronavírus - Goiânia</t>
  </si>
  <si>
    <t>Organização Social: Associação de Gestão, Inovação eResultados em Saúde - AGIR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</si>
</sst>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3" formatCode="_-* #,##0.00_-;\-* #,##0.00_-;_-* &quot;-&quot;??_-;_-@_-"/>
    <numFmt numFmtId="164" formatCode="[$R$ -416]#,##0.00"/>
    <numFmt numFmtId="165" formatCode="&quot;R$&quot;\ #,##0.00"/>
  </numFmts>
  <fonts count="10" x14ac:knownFonts="1">
    <font>
      <sz val="10"/>
      <color rgb="FF000000"/>
      <name val="Arial"/>
      <charset val="1"/>
    </font>
    <font>
      <sz val="10"/>
      <color rgb="FF000000"/>
      <name val="Arial"/>
      <charset val="1"/>
    </font>
    <font>
      <i/>
      <sz val="8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6666"/>
        <bgColor rgb="FF808080"/>
      </patternFill>
    </fill>
    <fill>
      <patternFill patternType="solid">
        <fgColor rgb="FF000000"/>
        <bgColor rgb="FF003300"/>
      </patternFill>
    </fill>
    <fill>
      <patternFill patternType="solid">
        <fgColor theme="9"/>
        <bgColor rgb="FF969696"/>
      </patternFill>
    </fill>
    <fill>
      <patternFill patternType="solid">
        <fgColor theme="0"/>
        <bgColor rgb="FFFFFFFF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justify"/>
    </xf>
    <xf numFmtId="43" fontId="2" fillId="2" borderId="0" xfId="1" applyFont="1" applyFill="1" applyAlignment="1">
      <alignment horizontal="justify"/>
    </xf>
    <xf numFmtId="10" fontId="4" fillId="2" borderId="2" xfId="2" applyNumberFormat="1" applyFont="1" applyFill="1" applyBorder="1" applyAlignment="1">
      <alignment horizontal="center"/>
    </xf>
    <xf numFmtId="8" fontId="5" fillId="2" borderId="3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horizontal="left"/>
    </xf>
    <xf numFmtId="10" fontId="7" fillId="2" borderId="6" xfId="2" applyNumberFormat="1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left"/>
    </xf>
    <xf numFmtId="164" fontId="6" fillId="2" borderId="8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left"/>
    </xf>
    <xf numFmtId="164" fontId="6" fillId="2" borderId="11" xfId="0" applyNumberFormat="1" applyFont="1" applyFill="1" applyBorder="1" applyAlignment="1">
      <alignment horizontal="right"/>
    </xf>
    <xf numFmtId="165" fontId="0" fillId="2" borderId="0" xfId="0" applyNumberFormat="1" applyFill="1"/>
    <xf numFmtId="164" fontId="5" fillId="2" borderId="11" xfId="0" applyNumberFormat="1" applyFont="1" applyFill="1" applyBorder="1" applyAlignment="1">
      <alignment horizontal="right"/>
    </xf>
    <xf numFmtId="164" fontId="7" fillId="2" borderId="6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horizontal="left"/>
    </xf>
    <xf numFmtId="164" fontId="6" fillId="2" borderId="6" xfId="0" applyNumberFormat="1" applyFont="1" applyFill="1" applyBorder="1" applyAlignment="1">
      <alignment horizontal="right"/>
    </xf>
    <xf numFmtId="164" fontId="5" fillId="2" borderId="6" xfId="0" applyNumberFormat="1" applyFont="1" applyFill="1" applyBorder="1" applyAlignment="1">
      <alignment horizontal="right"/>
    </xf>
    <xf numFmtId="164" fontId="7" fillId="2" borderId="7" xfId="0" applyNumberFormat="1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4" fillId="2" borderId="0" xfId="0" applyFont="1" applyFill="1"/>
    <xf numFmtId="0" fontId="9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7" fillId="6" borderId="5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justify"/>
    </xf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justify" vertical="justify" wrapText="1"/>
    </xf>
    <xf numFmtId="0" fontId="4" fillId="7" borderId="15" xfId="0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4" fillId="7" borderId="14" xfId="0" applyFont="1" applyFill="1" applyBorder="1" applyAlignment="1">
      <alignment horizontal="left"/>
    </xf>
    <xf numFmtId="0" fontId="4" fillId="7" borderId="10" xfId="0" applyFont="1" applyFill="1" applyBorder="1" applyAlignment="1">
      <alignment horizontal="left"/>
    </xf>
    <xf numFmtId="0" fontId="4" fillId="7" borderId="0" xfId="0" applyFont="1" applyFill="1" applyAlignment="1">
      <alignment horizontal="left"/>
    </xf>
    <xf numFmtId="0" fontId="4" fillId="7" borderId="13" xfId="0" applyFont="1" applyFill="1" applyBorder="1" applyAlignment="1">
      <alignment horizontal="left"/>
    </xf>
    <xf numFmtId="0" fontId="4" fillId="7" borderId="9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left"/>
    </xf>
    <xf numFmtId="0" fontId="4" fillId="7" borderId="2" xfId="0" applyFont="1" applyFill="1" applyBorder="1" applyAlignment="1">
      <alignment horizontal="lef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2457450</xdr:colOff>
      <xdr:row>1</xdr:row>
      <xdr:rowOff>107950</xdr:rowOff>
    </xdr:from>
    <xdr:ext cx="3400425" cy="607250"/>
    <xdr:pic>
      <xdr:nvPicPr>
        <xdr:cNvPr id="2" name="Picture 1">
          <a:extLst>
            <a:ext uri="{FF2B5EF4-FFF2-40B4-BE49-F238E27FC236}">
              <a16:creationId xmlns:a16="http://schemas.microsoft.com/office/drawing/2014/main" id="{4CA21C3B-F699-4F5E-B3AD-E138F2A14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698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oneCellAnchor>
  <xdr:oneCellAnchor>
    <xdr:from>
      <xdr:col>1</xdr:col>
      <xdr:colOff>190500</xdr:colOff>
      <xdr:row>1</xdr:row>
      <xdr:rowOff>117475</xdr:rowOff>
    </xdr:from>
    <xdr:ext cx="1016143" cy="523875"/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6DA1B4BB-F27E-4B77-9365-1AC206CC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27940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52A15-DB15-48CC-B8B5-83A03BFD50B1}">
  <dimension ref="B2:H25"/>
  <sheetViews>
    <sheetView tabSelected="1" view="pageBreakPreview" zoomScaleNormal="100" zoomScaleSheetLayoutView="100" workbookViewId="0">
      <selection activeCell="D14" sqref="D14"/>
    </sheetView>
  </sheetViews>
  <sheetFormatPr defaultRowHeight="12.75" x14ac:dyDescent="0.2"/>
  <cols>
    <col min="1" max="1" width="4.5703125" style="1" customWidth="1"/>
    <col min="2" max="2" width="40.7109375" style="1" customWidth="1"/>
    <col min="3" max="4" width="20.7109375" style="1" customWidth="1"/>
    <col min="5" max="5" width="8.7109375" style="1" customWidth="1"/>
    <col min="6" max="7" width="9.140625" style="1"/>
    <col min="8" max="8" width="15.7109375" style="1" bestFit="1" customWidth="1"/>
    <col min="9" max="16384" width="9.140625" style="1"/>
  </cols>
  <sheetData>
    <row r="2" spans="2:8" ht="66" customHeight="1" x14ac:dyDescent="0.2">
      <c r="B2" s="28"/>
      <c r="C2" s="26"/>
      <c r="D2" s="26"/>
      <c r="E2" s="26"/>
    </row>
    <row r="3" spans="2:8" x14ac:dyDescent="0.2">
      <c r="B3" s="36" t="s">
        <v>16</v>
      </c>
      <c r="C3" s="37"/>
      <c r="D3" s="37"/>
      <c r="E3" s="38"/>
    </row>
    <row r="4" spans="2:8" x14ac:dyDescent="0.2">
      <c r="B4" s="39" t="s">
        <v>15</v>
      </c>
      <c r="C4" s="40"/>
      <c r="D4" s="40"/>
      <c r="E4" s="41"/>
    </row>
    <row r="5" spans="2:8" x14ac:dyDescent="0.2">
      <c r="B5" s="39" t="s">
        <v>14</v>
      </c>
      <c r="C5" s="40"/>
      <c r="D5" s="40"/>
      <c r="E5" s="41"/>
    </row>
    <row r="6" spans="2:8" x14ac:dyDescent="0.2">
      <c r="B6" s="39" t="s">
        <v>13</v>
      </c>
      <c r="C6" s="40"/>
      <c r="D6" s="40"/>
      <c r="E6" s="41"/>
    </row>
    <row r="7" spans="2:8" x14ac:dyDescent="0.2">
      <c r="B7" s="42" t="s">
        <v>12</v>
      </c>
      <c r="C7" s="43"/>
      <c r="D7" s="43"/>
      <c r="E7" s="44"/>
    </row>
    <row r="8" spans="2:8" x14ac:dyDescent="0.2">
      <c r="B8" s="27"/>
      <c r="C8" s="26"/>
      <c r="D8" s="26"/>
      <c r="E8" s="26"/>
    </row>
    <row r="9" spans="2:8" x14ac:dyDescent="0.2">
      <c r="B9" s="29" t="s">
        <v>11</v>
      </c>
      <c r="C9" s="30"/>
      <c r="D9" s="30"/>
      <c r="E9" s="31"/>
    </row>
    <row r="10" spans="2:8" x14ac:dyDescent="0.2">
      <c r="B10" s="25" t="s">
        <v>10</v>
      </c>
      <c r="C10" s="24" t="s">
        <v>9</v>
      </c>
      <c r="D10" s="23" t="s">
        <v>8</v>
      </c>
      <c r="E10" s="22" t="s">
        <v>7</v>
      </c>
    </row>
    <row r="11" spans="2:8" x14ac:dyDescent="0.2">
      <c r="B11" s="18" t="s">
        <v>6</v>
      </c>
      <c r="C11" s="21">
        <f>SUM(C12:C12)</f>
        <v>57386261.700000003</v>
      </c>
      <c r="D11" s="20">
        <f>D12</f>
        <v>8941226.7300000004</v>
      </c>
      <c r="E11" s="8">
        <f t="shared" ref="E11:E16" si="0">D11/$C$11</f>
        <v>0.15580779205905304</v>
      </c>
    </row>
    <row r="12" spans="2:8" x14ac:dyDescent="0.2">
      <c r="B12" s="13" t="s">
        <v>5</v>
      </c>
      <c r="C12" s="10">
        <v>57386261.700000003</v>
      </c>
      <c r="D12" s="19">
        <v>8941226.7300000004</v>
      </c>
      <c r="E12" s="8">
        <f t="shared" si="0"/>
        <v>0.15580779205905304</v>
      </c>
    </row>
    <row r="13" spans="2:8" x14ac:dyDescent="0.2">
      <c r="B13" s="18" t="s">
        <v>4</v>
      </c>
      <c r="C13" s="17">
        <f>SUM(C14:C16)</f>
        <v>57386261.699999996</v>
      </c>
      <c r="D13" s="16">
        <f>SUM(D14:D16)</f>
        <v>13391525.51</v>
      </c>
      <c r="E13" s="8">
        <f t="shared" si="0"/>
        <v>0.23335769073105522</v>
      </c>
      <c r="H13" s="15"/>
    </row>
    <row r="14" spans="2:8" x14ac:dyDescent="0.2">
      <c r="B14" s="13" t="s">
        <v>3</v>
      </c>
      <c r="C14" s="10">
        <v>37525562.159999996</v>
      </c>
      <c r="D14" s="14">
        <v>5545723</v>
      </c>
      <c r="E14" s="8">
        <f t="shared" si="0"/>
        <v>9.6638513046755928E-2</v>
      </c>
    </row>
    <row r="15" spans="2:8" x14ac:dyDescent="0.2">
      <c r="B15" s="13" t="s">
        <v>2</v>
      </c>
      <c r="C15" s="10">
        <v>19860699.539999999</v>
      </c>
      <c r="D15" s="12">
        <v>7829827.5099999998</v>
      </c>
      <c r="E15" s="8">
        <f t="shared" si="0"/>
        <v>0.13644080095219027</v>
      </c>
    </row>
    <row r="16" spans="2:8" x14ac:dyDescent="0.2">
      <c r="B16" s="11" t="s">
        <v>1</v>
      </c>
      <c r="C16" s="10">
        <v>0</v>
      </c>
      <c r="D16" s="9">
        <v>15975</v>
      </c>
      <c r="E16" s="8">
        <f t="shared" si="0"/>
        <v>2.7837673210903718E-4</v>
      </c>
    </row>
    <row r="17" spans="2:5" x14ac:dyDescent="0.2">
      <c r="B17" s="7" t="s">
        <v>0</v>
      </c>
      <c r="C17" s="6"/>
      <c r="D17" s="5">
        <f>D11-D13</f>
        <v>-4450298.7799999993</v>
      </c>
      <c r="E17" s="4"/>
    </row>
    <row r="18" spans="2:5" x14ac:dyDescent="0.2">
      <c r="B18" s="32" t="str">
        <f>#REF!</f>
        <v>Fonte: DAF/HCAMP GCPLAN/AGIR e CORC/AGIR</v>
      </c>
      <c r="C18" s="32"/>
      <c r="D18" s="32"/>
      <c r="E18" s="32"/>
    </row>
    <row r="19" spans="2:5" x14ac:dyDescent="0.2">
      <c r="B19" s="2"/>
      <c r="C19" s="2"/>
      <c r="D19" s="3"/>
      <c r="E19" s="2"/>
    </row>
    <row r="20" spans="2:5" x14ac:dyDescent="0.2">
      <c r="B20" s="33" t="str">
        <f>#REF!</f>
        <v xml:space="preserve">Notas: </v>
      </c>
      <c r="C20" s="33"/>
      <c r="D20" s="33"/>
      <c r="E20" s="33"/>
    </row>
    <row r="21" spans="2:5" ht="12.75" customHeight="1" x14ac:dyDescent="0.2">
      <c r="B21" s="2"/>
      <c r="C21" s="2"/>
      <c r="D21" s="2"/>
      <c r="E21" s="2"/>
    </row>
    <row r="22" spans="2:5" ht="39" customHeight="1" x14ac:dyDescent="0.2">
      <c r="B22" s="34" t="str">
        <f>#REF!</f>
        <v xml:space="preserve">Contrato de Gestão 02/2021 SES/GO - (Valor estimado R$ 57.386.261,70) - Vigência: a partir da data de publicação do resumo do ajuste na imprensa oficial (Diário Oficial nº 23.493, de 02 de março de 2021) até o dia 02/07/2021. </v>
      </c>
      <c r="C22" s="34"/>
      <c r="D22" s="34"/>
      <c r="E22" s="34"/>
    </row>
    <row r="23" spans="2:5" ht="27" customHeight="1" x14ac:dyDescent="0.2">
      <c r="B23" s="34" t="str">
        <f>#REF!</f>
        <v>1. Receita refere-se a: Recurso mensal para custeio, previsto no Contrato de Gestão Emergencial 02/2021- SES/GO, na "CLÁUSULA OITAVA – DO REPASSE DE RECURSOS"</v>
      </c>
      <c r="C23" s="34"/>
      <c r="D23" s="34"/>
      <c r="E23" s="34"/>
    </row>
    <row r="24" spans="2:5" ht="78.75" customHeight="1" x14ac:dyDescent="0.2">
      <c r="B24" s="35" t="str">
        <f>#REF!</f>
        <v>2 - "CLÁUSULA OITAVA – DO REPASSE DE RECURSOS 8.1. Durante o período que compreende a vigência do presente ajuste, o valor a ser repassado pelo PARCEIRO PÚBLICO compreenderá o total de parcelas mensais estimadas em R$ 9.564.376,95 (nove milhões, quinhentos e sessenta e quatro mil trezentos e setenta e seis reais e noventa e cinco centavos), respeitando a Programação de Desembolso Financeiro, devendo o primeiro repasse ocorrer no prazo máximo de 30 (trinta) dias contados da outorga e os demais até o 5º dia útil de cada mês, observada a proporcionalidade do período dos serviços prestados durante a vigência contratual."</v>
      </c>
      <c r="C24" s="35"/>
      <c r="D24" s="35"/>
      <c r="E24" s="35"/>
    </row>
    <row r="25" spans="2:5" x14ac:dyDescent="0.2">
      <c r="B25" s="35"/>
      <c r="C25" s="35"/>
      <c r="D25" s="35"/>
      <c r="E25" s="35"/>
    </row>
  </sheetData>
  <mergeCells count="11">
    <mergeCell ref="B24:E25"/>
    <mergeCell ref="B3:E3"/>
    <mergeCell ref="B4:E4"/>
    <mergeCell ref="B5:E5"/>
    <mergeCell ref="B6:E6"/>
    <mergeCell ref="B7:E7"/>
    <mergeCell ref="B9:E9"/>
    <mergeCell ref="B18:E18"/>
    <mergeCell ref="B20:E20"/>
    <mergeCell ref="B22:E22"/>
    <mergeCell ref="B23:E23"/>
  </mergeCells>
  <pageMargins left="0.511811024" right="0.511811024" top="0.78740157499999996" bottom="0.78740157499999996" header="0.31496062000000002" footer="0.31496062000000002"/>
  <pageSetup paperSize="9" scale="97" orientation="portrait" horizontalDpi="0" verticalDpi="0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Março 2021</vt:lpstr>
      <vt:lpstr>'Execução Mensal - Março 2021'!Area_de_impressao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Thaynara de Jesus Santos</dc:creator>
  <cp:lastModifiedBy>Thaynara de Jesus Santos</cp:lastModifiedBy>
  <dcterms:created xsi:type="dcterms:W3CDTF">2021-05-17T14:35:35Z</dcterms:created>
  <dcterms:modified xsi:type="dcterms:W3CDTF">2021-05-18T12:58:30Z</dcterms:modified>
</cp:coreProperties>
</file>